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Desktop\"/>
    </mc:Choice>
  </mc:AlternateContent>
  <xr:revisionPtr revIDLastSave="0" documentId="13_ncr:1_{993ED883-B2CD-490C-8C29-8B1DEE6C8C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01" sheetId="4" r:id="rId1"/>
    <sheet name="list02" sheetId="1" r:id="rId2"/>
    <sheet name="list03" sheetId="2" r:id="rId3"/>
  </sheets>
  <calcPr calcId="191029"/>
  <webPublishObjects count="10">
    <webPublishObject id="6482" divId="финансовий2_6482" destinationFile="C:\Documents and Settings\Farhod\Desktop\15.02.2008\финансовий\2\db\финансовий2ru.htm"/>
    <webPublishObject id="21688" divId="финансовий2_21688" destinationFile="D:\elektronika\20.03.2008.10.20\финансовий\2\db\финансовий2ru.htm"/>
    <webPublishObject id="23204" divId="финансовий2_23204" destinationFile="D:\elektronika\20.03.2008.10.20\финансовий\2\db\финансовий2ru.htm"/>
    <webPublishObject id="15562" divId="финансовий2_15562" destinationFile="D:\elektronika\20.03.2008.10.20\финансовий\2\db\финансовий2ru.htm"/>
    <webPublishObject id="30168" divId="финансовий21_30168" destinationFile="D:\Farhod_el\ot_uz\финансовий(200)\2\db\финансовий21uz1.htm"/>
    <webPublishObject id="16625" divId="финансовий21_16625" destinationFile="D:\Farhod_el\ot_uz\финансовий(200)\2\db\финансовий21ru.htm"/>
    <webPublishObject id="10333" divId="финансовийUZ_10333" destinationFile="D:\Хисобот формалари(2012)\20001\db\финансовийUZzzzzzzzzz.htm"/>
    <webPublishObject id="23410" divId="20008uz_23410" destinationFile="C:\1\20008\db\20008uzzzzzzzz.htm"/>
    <webPublishObject id="8609" divId="20008uz_8609" destinationFile="C:\1\20008\db\20008uzzzzzzzzzzzzzz.htm"/>
    <webPublishObject id="23225" divId="20008uz_23225" destinationFile="C:\1\20008\db\20008uzzzzzzzzzzzz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D16" i="1"/>
  <c r="E9" i="1"/>
  <c r="D8" i="1"/>
  <c r="D15" i="1" l="1"/>
  <c r="D27" i="1" s="1"/>
  <c r="D29" i="1" s="1"/>
  <c r="D32" i="1" s="1"/>
  <c r="E26" i="2"/>
  <c r="D26" i="2"/>
  <c r="G9" i="1" l="1"/>
  <c r="F8" i="1"/>
  <c r="F15" i="1" l="1"/>
  <c r="F16" i="1" l="1"/>
  <c r="G22" i="1" l="1"/>
  <c r="F27" i="1" s="1"/>
  <c r="F29" i="1" s="1"/>
  <c r="F32" i="1" s="1"/>
</calcChain>
</file>

<file path=xl/sharedStrings.xml><?xml version="1.0" encoding="utf-8"?>
<sst xmlns="http://schemas.openxmlformats.org/spreadsheetml/2006/main" count="234" uniqueCount="157">
  <si>
    <t xml:space="preserve"> </t>
  </si>
  <si>
    <t>010</t>
  </si>
  <si>
    <t>x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</si>
  <si>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</si>
  <si>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</si>
  <si>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</si>
  <si>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</si>
  <si>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</si>
  <si>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</si>
  <si>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</si>
  <si>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</si>
  <si>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</si>
  <si>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</si>
  <si>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</si>
  <si>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</si>
  <si>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</si>
  <si>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</si>
  <si>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</si>
  <si>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</si>
  <si>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</si>
  <si>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</si>
  <si>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</si>
  <si>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</si>
  <si>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</si>
  <si>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</si>
  <si>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240</t>
  </si>
  <si>
    <t>250</t>
  </si>
  <si>
    <t>260</t>
  </si>
  <si>
    <t>270</t>
  </si>
  <si>
    <t>280</t>
  </si>
  <si>
    <t>290</t>
  </si>
  <si>
    <t>291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</si>
  <si>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</si>
  <si>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</si>
  <si>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</si>
  <si>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</si>
  <si>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</si>
  <si>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</si>
  <si>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</si>
  <si>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</si>
  <si>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</si>
  <si>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</si>
  <si>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</si>
  <si>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410</t>
  </si>
  <si>
    <t>420</t>
  </si>
  <si>
    <t>430</t>
  </si>
  <si>
    <t>440</t>
  </si>
  <si>
    <t>480</t>
  </si>
  <si>
    <t>чораги</t>
  </si>
  <si>
    <t>Мулкчилик шакли</t>
  </si>
  <si>
    <t>Манзил</t>
  </si>
  <si>
    <t>БхУТ бўйича 1-шакл</t>
  </si>
  <si>
    <t>КТУТ бўйича</t>
  </si>
  <si>
    <t>ХХТУТ бўйича</t>
  </si>
  <si>
    <t>ТхШТ бўйича</t>
  </si>
  <si>
    <t>МШТ бўйича</t>
  </si>
  <si>
    <t>ДБИБТ бўйича</t>
  </si>
  <si>
    <t>СТИР</t>
  </si>
  <si>
    <t>МхОБТ</t>
  </si>
  <si>
    <t>Жўнатилган сана</t>
  </si>
  <si>
    <t xml:space="preserve">Сотиш харажатлари </t>
  </si>
  <si>
    <t>Маъмурий харажатлар</t>
  </si>
  <si>
    <t xml:space="preserve">Бошқа операцион харажатлар </t>
  </si>
  <si>
    <t>Асосий фаолиятнинг бошқа даромадлари</t>
  </si>
  <si>
    <t xml:space="preserve">Дивидендлар шаклидаги даромадлар </t>
  </si>
  <si>
    <t>Фоизлар шаклидаги даромадлар</t>
  </si>
  <si>
    <t>Валюта курси фарқидан даромадлар</t>
  </si>
  <si>
    <t>Молиявий фаолиятнинг бошқа даромадлари</t>
  </si>
  <si>
    <t>Фоизлар шаклидаги харажатлар</t>
  </si>
  <si>
    <t>Валюта курси фарқидан зарарлар</t>
  </si>
  <si>
    <t>Молиявий фаолият бўйича бошқа харажатлар</t>
  </si>
  <si>
    <t>Фавқулоддаги фойда ва зарарлар</t>
  </si>
  <si>
    <t>Кўрсаткичлар номи</t>
  </si>
  <si>
    <t>Ўтган йилнинг шу даврида</t>
  </si>
  <si>
    <t>Ҳисобот даврида</t>
  </si>
  <si>
    <t>МОЛИЯВИЙ НАТИЖАЛАР ТУГРИСИДА ХИСОБОТ - 2-сонли шакл</t>
  </si>
  <si>
    <t>БЮДЖЕТГА ТЎЛОВЛАР ТЎҒРИСИДА МАЪЛУМОТ</t>
  </si>
  <si>
    <t>Жисмоний шахслардан олинадиган даромад солиғи</t>
  </si>
  <si>
    <t>Қўшилган қиймат солиғи</t>
  </si>
  <si>
    <t>Акциз солиғи</t>
  </si>
  <si>
    <t>Ер ости бойликларидан фойдаланганлик учун солиқ</t>
  </si>
  <si>
    <t>Сув ресурсларидан фойдаланганлик учун солиқ</t>
  </si>
  <si>
    <t>Юридик шахсларнинг мол-мулкига солинадиган солиқ</t>
  </si>
  <si>
    <t>Юридик шахслардан олинадиган ер солиғи</t>
  </si>
  <si>
    <t>Ягона солиқ тўлови</t>
  </si>
  <si>
    <t>Ягона ер солиғи</t>
  </si>
  <si>
    <t>Қатъий белгиланган солиқ</t>
  </si>
  <si>
    <t>Бошқа солиқлар</t>
  </si>
  <si>
    <t>Импорт бўйича божхона божи</t>
  </si>
  <si>
    <t>Маҳаллий бюджетга йиғимлар</t>
  </si>
  <si>
    <t xml:space="preserve">Коды </t>
  </si>
  <si>
    <t>йил</t>
  </si>
  <si>
    <t>Корхона, ташкилот</t>
  </si>
  <si>
    <t>Тармоқ</t>
  </si>
  <si>
    <t>Ташкилий-ҳуқуқий шакли</t>
  </si>
  <si>
    <t>Вазирлик, идора ва бошқалар</t>
  </si>
  <si>
    <t>Солиқ тўловчининг идентификацион рақами</t>
  </si>
  <si>
    <t>Ҳудуд</t>
  </si>
  <si>
    <t>қабул қилинган сана</t>
  </si>
  <si>
    <t>Такдим қилиш муддати</t>
  </si>
  <si>
    <t>Сатр коди</t>
  </si>
  <si>
    <t>Даромадлар
(фойда)</t>
  </si>
  <si>
    <t>Харажатлар
(зарарлар)</t>
  </si>
  <si>
    <t>Маҳсулот (товар, иш ва хизмат) ларни сотишдан соф тушум</t>
  </si>
  <si>
    <t>Сотилган маҳсулот (товар, иш ва хизмат) ларнинг таннархи</t>
  </si>
  <si>
    <t>Маҳсулот (товар, иш ва хизмат) ларни сотишнинг ялпи фойдаси (зарари) (сатр.010-020)</t>
  </si>
  <si>
    <t>Давр харажатлари, жами (сатр.050+060+070+080),шу жумладан:</t>
  </si>
  <si>
    <t>Асосий фаолиятнинг фойдаси (зарари) (сатр. 030-040+090)</t>
  </si>
  <si>
    <t>Молиявий фаолиятнинг даромадлари, жами (сатр.120+130+140+150+160), шу жумладан:</t>
  </si>
  <si>
    <t>Молиявий фаолият бўйича харажатлар (сатр.180+190+200+210), шу жумладан:</t>
  </si>
  <si>
    <t>Умумхўжалик фаолиятининг фойдаси (зарари) (сатр.100+110-170)</t>
  </si>
  <si>
    <t>Ҳисобот даврининг соф фойдаси (зарари) (сатр.240-250-260)</t>
  </si>
  <si>
    <t>Ҳисобот даври учун ҳисоб-китоб бўйича тўланади</t>
  </si>
  <si>
    <t>Ҳисобот даври учун ҳисоб-китоб бўйича ҳисоблангандан ҳақиқатда тўлангани</t>
  </si>
  <si>
    <t>шу жумладан:шахсий жамғариб бориладиган пенсия ҳисобварақларига ажратмалар</t>
  </si>
  <si>
    <t>Ободонлаштириш ва ижтимоий инфратузилмани ривожлантириш солиғи</t>
  </si>
  <si>
    <t>Бюджетга тўловларнинг кечиктирилганлиги учун молиявий жазолар</t>
  </si>
  <si>
    <t>Жами бюджетга тўловлар суммаси (280 дан 470 сатргача 291 сатрдан ташқари)</t>
  </si>
  <si>
    <t>Ҳисобот даврининг солиқ солинадиган фойдадан келгусида чегириладиган харажатлари</t>
  </si>
  <si>
    <t>Молиявий ижарадан даромадлар</t>
  </si>
  <si>
    <t>Молиявий ижара бўйича фоизлар шаклидаги харажатлар</t>
  </si>
  <si>
    <t>Фойда солиғини тўлагунга қадар фойда (зарар) (сатр.220+/-230)</t>
  </si>
  <si>
    <t>Фойда солиғи</t>
  </si>
  <si>
    <t>Фойдадан бошқа солиқлар ва бошқа мажбурий тўловлар</t>
  </si>
  <si>
    <t>Юридик шахслардан олинадиган фойда солиғи</t>
  </si>
  <si>
    <t>lc=R33C8</t>
  </si>
  <si>
    <t>lc=R27C6</t>
  </si>
  <si>
    <t>Ўзбекистон Республикаси Молия вазирининг 2002 йил 27 декабрдаги 140-сонли буйруғига 2-сонли илова,
ЎзР АВ томонидан 2003 й. 24 январда рўйхатга олинган N 1209</t>
  </si>
  <si>
    <t>Молиявий натижалар тўгрисида хисобот - 2-сонли шакл</t>
  </si>
  <si>
    <t>lc=R27C10</t>
  </si>
  <si>
    <t>450</t>
  </si>
  <si>
    <t>460</t>
  </si>
  <si>
    <t>470</t>
  </si>
  <si>
    <t/>
  </si>
  <si>
    <r>
      <t xml:space="preserve">Ўлчов бирлиги, </t>
    </r>
    <r>
      <rPr>
        <b/>
        <u/>
        <sz val="13"/>
        <color indexed="10"/>
        <rFont val="Arial"/>
        <family val="2"/>
        <charset val="204"/>
      </rPr>
      <t>минг сўм</t>
    </r>
  </si>
  <si>
    <t>Республика йўл жамғармасига мажбурий ажратмалар</t>
  </si>
  <si>
    <t>Бюджетдан ташқари Пенсия жамғармасига мажбурий ажратмалар</t>
  </si>
  <si>
    <t>Бюджетдан ташқари Умумтаълим мактаблари, касб-ҳунар коллежлари, академик лицейлар ва тиббиёт муассасаларини реконструкция қилиш, мукаммал таъмирлаш ва жиҳозлаш жамғармасига мажбурий ажратмалар</t>
  </si>
  <si>
    <t xml:space="preserve">Ягона ижтимоий тўлов ва фуқароларнинг бюджетдан ташқари Пенсия жамғармасига
суғурта бадаллари </t>
  </si>
  <si>
    <t>Ўлчов бирлиги, минг сўм</t>
  </si>
  <si>
    <t>AVIASOZLAR DEHQON BOZORI  АКЦИОНЕPНОЕ ОБЩЕСТВО</t>
  </si>
  <si>
    <t>17249368</t>
  </si>
  <si>
    <t>Торговля</t>
  </si>
  <si>
    <t>71270</t>
  </si>
  <si>
    <t>1150</t>
  </si>
  <si>
    <t>Смешанная</t>
  </si>
  <si>
    <t>144</t>
  </si>
  <si>
    <t>Хокимият г.Ташкента (хозрасчетные)</t>
  </si>
  <si>
    <t>01006</t>
  </si>
  <si>
    <t>202788871</t>
  </si>
  <si>
    <t>ТОШКЕНТ ШАҲАР ЯШНОБОД тумани</t>
  </si>
  <si>
    <t>1726290</t>
  </si>
  <si>
    <t>,BESHARIQ KO CHASI,1-UY,</t>
  </si>
  <si>
    <t>0</t>
  </si>
  <si>
    <t>Бош хисобчи: Ибрагимова Г.Т.</t>
  </si>
  <si>
    <t>Акционерные общества</t>
  </si>
  <si>
    <t>Рахбар :Ахметов Ш.Д.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</si>
</sst>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15" x14ac:knownFonts="1">
    <font>
      <sz val="10"/>
      <name val="Arial Cyr"/>
      <charset val="204"/>
    </font>
    <font>
      <sz val="10"/>
      <color indexed="9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name val="Arial"/>
      <family val="2"/>
      <charset val="204"/>
    </font>
    <font>
      <sz val="13"/>
      <color indexed="10"/>
      <name val="Arial"/>
      <family val="2"/>
      <charset val="204"/>
    </font>
    <font>
      <b/>
      <u/>
      <sz val="13"/>
      <color indexed="10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6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49" fontId="2" fillId="0" borderId="1" xfId="0" applyNumberFormat="1" applyFont="1" applyBorder="1" applyAlignment="1">
      <alignment horizontal="center" vertical="center"/>
    </xf>
    <xf numFmtId="164" fontId="2" fillId="2" borderId="2" xfId="0" applyNumberFormat="1" applyFont="1" applyFill="1" applyBorder="1" applyAlignment="1" applyProtection="1">
      <alignment horizontal="right" vertical="center"/>
      <protection locked="0"/>
    </xf>
    <xf numFmtId="49" fontId="2" fillId="0" borderId="0" xfId="0" applyNumberFormat="1" applyFont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164" fontId="2" fillId="2" borderId="1" xfId="0" applyNumberFormat="1" applyFont="1" applyFill="1" applyBorder="1" applyAlignment="1" applyProtection="1">
      <alignment horizontal="right" vertical="center"/>
      <protection locked="0"/>
    </xf>
    <xf numFmtId="164" fontId="2" fillId="2" borderId="3" xfId="0" applyNumberFormat="1" applyFont="1" applyFill="1" applyBorder="1" applyAlignment="1" applyProtection="1">
      <alignment horizontal="right" vertical="center"/>
      <protection locked="0"/>
    </xf>
    <xf numFmtId="164" fontId="2" fillId="2" borderId="4" xfId="0" applyNumberFormat="1" applyFont="1" applyFill="1" applyBorder="1" applyAlignment="1" applyProtection="1">
      <alignment horizontal="right" vertical="center"/>
      <protection locked="0"/>
    </xf>
    <xf numFmtId="164" fontId="6" fillId="0" borderId="2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164" fontId="2" fillId="2" borderId="5" xfId="0" applyNumberFormat="1" applyFont="1" applyFill="1" applyBorder="1" applyAlignment="1" applyProtection="1">
      <alignment horizontal="right" vertical="center"/>
      <protection locked="0"/>
    </xf>
    <xf numFmtId="164" fontId="2" fillId="3" borderId="5" xfId="0" applyNumberFormat="1" applyFont="1" applyFill="1" applyBorder="1" applyAlignment="1">
      <alignment horizontal="right" vertical="center"/>
    </xf>
    <xf numFmtId="164" fontId="2" fillId="2" borderId="6" xfId="0" applyNumberFormat="1" applyFont="1" applyFill="1" applyBorder="1" applyAlignment="1" applyProtection="1">
      <alignment horizontal="right" vertical="center"/>
      <protection locked="0"/>
    </xf>
    <xf numFmtId="164" fontId="2" fillId="2" borderId="7" xfId="0" applyNumberFormat="1" applyFont="1" applyFill="1" applyBorder="1" applyAlignment="1" applyProtection="1">
      <alignment horizontal="right" vertical="center"/>
      <protection locked="0"/>
    </xf>
    <xf numFmtId="49" fontId="2" fillId="0" borderId="5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164" fontId="2" fillId="2" borderId="8" xfId="0" applyNumberFormat="1" applyFont="1" applyFill="1" applyBorder="1" applyAlignment="1" applyProtection="1">
      <alignment horizontal="right" vertical="center"/>
      <protection locked="0"/>
    </xf>
    <xf numFmtId="164" fontId="2" fillId="3" borderId="2" xfId="0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right" vertical="center" wrapText="1"/>
    </xf>
    <xf numFmtId="0" fontId="5" fillId="0" borderId="0" xfId="1" applyFont="1" applyAlignment="1">
      <alignment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49" fontId="5" fillId="4" borderId="2" xfId="1" applyNumberFormat="1" applyFont="1" applyFill="1" applyBorder="1" applyAlignment="1">
      <alignment horizontal="right" vertical="center" wrapText="1"/>
    </xf>
    <xf numFmtId="49" fontId="5" fillId="3" borderId="2" xfId="1" applyNumberFormat="1" applyFont="1" applyFill="1" applyBorder="1" applyAlignment="1">
      <alignment horizontal="right" vertical="center" wrapText="1"/>
    </xf>
    <xf numFmtId="0" fontId="5" fillId="3" borderId="2" xfId="1" applyFont="1" applyFill="1" applyBorder="1" applyAlignment="1">
      <alignment horizontal="right" vertical="center" wrapText="1"/>
    </xf>
    <xf numFmtId="14" fontId="5" fillId="3" borderId="2" xfId="1" applyNumberFormat="1" applyFont="1" applyFill="1" applyBorder="1" applyAlignment="1">
      <alignment horizontal="right" vertical="center" wrapText="1"/>
    </xf>
    <xf numFmtId="0" fontId="7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0" fillId="0" borderId="0" xfId="0" applyAlignment="1">
      <alignment vertical="center"/>
    </xf>
    <xf numFmtId="0" fontId="8" fillId="0" borderId="0" xfId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164" fontId="2" fillId="0" borderId="0" xfId="0" applyNumberFormat="1" applyFont="1"/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0" fontId="5" fillId="0" borderId="0" xfId="1" applyFont="1" applyAlignment="1">
      <alignment horizontal="left" vertical="center" wrapText="1"/>
    </xf>
    <xf numFmtId="0" fontId="2" fillId="3" borderId="9" xfId="1" applyFont="1" applyFill="1" applyBorder="1" applyAlignment="1">
      <alignment horizontal="left" vertical="center" wrapText="1"/>
    </xf>
    <xf numFmtId="0" fontId="5" fillId="3" borderId="9" xfId="1" applyFont="1" applyFill="1" applyBorder="1" applyAlignment="1">
      <alignment horizontal="left" vertical="center" wrapText="1"/>
    </xf>
    <xf numFmtId="0" fontId="5" fillId="0" borderId="0" xfId="1" applyFont="1" applyAlignment="1">
      <alignment horizontal="right" vertical="center" wrapText="1"/>
    </xf>
    <xf numFmtId="0" fontId="5" fillId="0" borderId="11" xfId="1" applyFont="1" applyBorder="1" applyAlignment="1">
      <alignment horizontal="right" vertical="center" wrapText="1"/>
    </xf>
    <xf numFmtId="0" fontId="9" fillId="0" borderId="0" xfId="1" applyFont="1" applyAlignment="1">
      <alignment horizontal="left" vertical="center" wrapText="1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5" fillId="0" borderId="11" xfId="1" applyFont="1" applyBorder="1" applyAlignment="1">
      <alignment horizontal="right" vertical="center"/>
    </xf>
    <xf numFmtId="0" fontId="5" fillId="0" borderId="11" xfId="1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Обычный" xfId="0" builtinId="0"/>
    <cellStyle name="Обычный_Лист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workbookViewId="0">
      <selection activeCell="E5" sqref="E5"/>
    </sheetView>
  </sheetViews>
  <sheetFormatPr defaultRowHeight="12.75" x14ac:dyDescent="0.2"/>
  <cols>
    <col min="1" max="1" width="2.42578125" style="33" customWidth="1"/>
    <col min="2" max="2" width="27.42578125" style="33" bestFit="1" customWidth="1"/>
    <col min="3" max="3" width="6.5703125" style="33" customWidth="1"/>
    <col min="4" max="4" width="4.5703125" style="33" customWidth="1"/>
    <col min="5" max="5" width="6" style="33" customWidth="1"/>
    <col min="6" max="6" width="10.5703125" style="33" customWidth="1"/>
    <col min="7" max="7" width="41.7109375" style="33" customWidth="1"/>
    <col min="8" max="8" width="23.42578125" style="33" customWidth="1"/>
    <col min="9" max="9" width="20.7109375" style="33" customWidth="1"/>
    <col min="10" max="10" width="1.7109375" style="33" customWidth="1"/>
    <col min="11" max="16384" width="9.140625" style="33"/>
  </cols>
  <sheetData>
    <row r="1" spans="1:9" ht="3.95" customHeight="1" x14ac:dyDescent="0.2">
      <c r="A1" s="31" t="s">
        <v>129</v>
      </c>
      <c r="B1" s="32"/>
      <c r="C1" s="32"/>
      <c r="D1" s="32"/>
      <c r="E1" s="32"/>
      <c r="F1" s="32"/>
      <c r="G1" s="32"/>
      <c r="H1" s="47"/>
      <c r="I1" s="47"/>
    </row>
    <row r="2" spans="1:9" ht="33" customHeight="1" x14ac:dyDescent="0.2">
      <c r="A2" s="32"/>
      <c r="B2" s="50" t="s">
        <v>127</v>
      </c>
      <c r="C2" s="50"/>
      <c r="D2" s="50"/>
      <c r="E2" s="50"/>
      <c r="F2" s="50"/>
      <c r="G2" s="50"/>
      <c r="H2" s="50"/>
      <c r="I2" s="50"/>
    </row>
    <row r="3" spans="1:9" ht="15.95" customHeight="1" x14ac:dyDescent="0.2">
      <c r="A3" s="32"/>
      <c r="B3" s="53" t="s">
        <v>128</v>
      </c>
      <c r="C3" s="53"/>
      <c r="D3" s="53"/>
      <c r="E3" s="53"/>
      <c r="F3" s="53"/>
      <c r="G3" s="53"/>
      <c r="H3" s="53"/>
      <c r="I3" s="53"/>
    </row>
    <row r="4" spans="1:9" ht="3.95" customHeight="1" x14ac:dyDescent="0.2">
      <c r="A4" s="32"/>
      <c r="B4" s="54"/>
      <c r="C4" s="54"/>
      <c r="D4" s="54"/>
      <c r="E4" s="54"/>
      <c r="F4" s="54"/>
      <c r="G4" s="54"/>
      <c r="H4" s="54"/>
      <c r="I4" s="54"/>
    </row>
    <row r="5" spans="1:9" x14ac:dyDescent="0.2">
      <c r="A5" s="32"/>
      <c r="B5" s="23"/>
      <c r="C5" s="24">
        <v>2023</v>
      </c>
      <c r="D5" s="25" t="s">
        <v>91</v>
      </c>
      <c r="E5" s="24">
        <v>2</v>
      </c>
      <c r="F5" s="47" t="s">
        <v>48</v>
      </c>
      <c r="G5" s="47"/>
      <c r="H5" s="57"/>
      <c r="I5" s="26" t="s">
        <v>90</v>
      </c>
    </row>
    <row r="6" spans="1:9" ht="15.95" customHeight="1" x14ac:dyDescent="0.2">
      <c r="A6" s="32"/>
      <c r="B6" s="55" t="s">
        <v>51</v>
      </c>
      <c r="C6" s="55"/>
      <c r="D6" s="55"/>
      <c r="E6" s="55"/>
      <c r="F6" s="55"/>
      <c r="G6" s="55"/>
      <c r="H6" s="56"/>
      <c r="I6" s="27"/>
    </row>
    <row r="7" spans="1:9" ht="3.95" customHeight="1" x14ac:dyDescent="0.2">
      <c r="A7" s="32"/>
      <c r="B7" s="22" t="s">
        <v>0</v>
      </c>
      <c r="C7" s="22" t="s">
        <v>0</v>
      </c>
      <c r="D7" s="22" t="s">
        <v>0</v>
      </c>
      <c r="E7" s="22" t="s">
        <v>0</v>
      </c>
      <c r="F7" s="22" t="s">
        <v>0</v>
      </c>
      <c r="G7" s="25" t="s">
        <v>0</v>
      </c>
      <c r="H7" s="22" t="s">
        <v>0</v>
      </c>
      <c r="I7" s="22" t="s">
        <v>0</v>
      </c>
    </row>
    <row r="8" spans="1:9" ht="15.95" customHeight="1" x14ac:dyDescent="0.2">
      <c r="A8" s="32"/>
      <c r="B8" s="23" t="s">
        <v>92</v>
      </c>
      <c r="C8" s="49" t="s">
        <v>140</v>
      </c>
      <c r="D8" s="49"/>
      <c r="E8" s="49"/>
      <c r="F8" s="49"/>
      <c r="G8" s="49"/>
      <c r="H8" s="22" t="s">
        <v>52</v>
      </c>
      <c r="I8" s="28" t="s">
        <v>141</v>
      </c>
    </row>
    <row r="9" spans="1:9" ht="3.95" customHeight="1" x14ac:dyDescent="0.2">
      <c r="A9" s="32"/>
      <c r="B9" s="23"/>
      <c r="C9" s="23"/>
      <c r="D9" s="23"/>
      <c r="E9" s="23"/>
      <c r="F9" s="23"/>
      <c r="G9" s="23" t="s">
        <v>0</v>
      </c>
      <c r="H9" s="22"/>
      <c r="I9" s="22" t="s">
        <v>0</v>
      </c>
    </row>
    <row r="10" spans="1:9" ht="15.95" customHeight="1" x14ac:dyDescent="0.2">
      <c r="A10" s="32"/>
      <c r="B10" s="23" t="s">
        <v>93</v>
      </c>
      <c r="C10" s="49" t="s">
        <v>142</v>
      </c>
      <c r="D10" s="49"/>
      <c r="E10" s="49"/>
      <c r="F10" s="49"/>
      <c r="G10" s="49"/>
      <c r="H10" s="22" t="s">
        <v>53</v>
      </c>
      <c r="I10" s="29" t="s">
        <v>143</v>
      </c>
    </row>
    <row r="11" spans="1:9" ht="3.95" customHeight="1" x14ac:dyDescent="0.2">
      <c r="A11" s="32"/>
      <c r="B11" s="23"/>
      <c r="C11" s="23"/>
      <c r="D11" s="23"/>
      <c r="E11" s="23"/>
      <c r="F11" s="23"/>
      <c r="G11" s="23" t="s">
        <v>0</v>
      </c>
      <c r="H11" s="22"/>
      <c r="I11" s="22" t="s">
        <v>0</v>
      </c>
    </row>
    <row r="12" spans="1:9" ht="15.95" customHeight="1" x14ac:dyDescent="0.2">
      <c r="A12" s="32"/>
      <c r="B12" s="23" t="s">
        <v>94</v>
      </c>
      <c r="C12" s="48" t="s">
        <v>155</v>
      </c>
      <c r="D12" s="49"/>
      <c r="E12" s="49"/>
      <c r="F12" s="49"/>
      <c r="G12" s="49"/>
      <c r="H12" s="22" t="s">
        <v>54</v>
      </c>
      <c r="I12" s="29" t="s">
        <v>144</v>
      </c>
    </row>
    <row r="13" spans="1:9" ht="3.95" customHeight="1" x14ac:dyDescent="0.2">
      <c r="A13" s="32"/>
      <c r="B13" s="23"/>
      <c r="C13" s="23"/>
      <c r="D13" s="23"/>
      <c r="E13" s="23"/>
      <c r="F13" s="23"/>
      <c r="G13" s="23" t="s">
        <v>0</v>
      </c>
      <c r="H13" s="22"/>
      <c r="I13" s="22" t="s">
        <v>0</v>
      </c>
    </row>
    <row r="14" spans="1:9" ht="15.95" customHeight="1" x14ac:dyDescent="0.2">
      <c r="A14" s="32"/>
      <c r="B14" s="23" t="s">
        <v>49</v>
      </c>
      <c r="C14" s="49" t="s">
        <v>145</v>
      </c>
      <c r="D14" s="49"/>
      <c r="E14" s="49"/>
      <c r="F14" s="49"/>
      <c r="G14" s="49"/>
      <c r="H14" s="22" t="s">
        <v>55</v>
      </c>
      <c r="I14" s="29" t="s">
        <v>146</v>
      </c>
    </row>
    <row r="15" spans="1:9" ht="3.95" customHeight="1" x14ac:dyDescent="0.2">
      <c r="A15" s="32"/>
      <c r="B15" s="23"/>
      <c r="C15" s="23"/>
      <c r="D15" s="23"/>
      <c r="E15" s="23"/>
      <c r="F15" s="23"/>
      <c r="G15" s="23" t="s">
        <v>0</v>
      </c>
      <c r="H15" s="22"/>
      <c r="I15" s="22" t="s">
        <v>0</v>
      </c>
    </row>
    <row r="16" spans="1:9" ht="15.95" customHeight="1" x14ac:dyDescent="0.2">
      <c r="A16" s="34"/>
      <c r="B16" s="23" t="s">
        <v>95</v>
      </c>
      <c r="C16" s="49" t="s">
        <v>147</v>
      </c>
      <c r="D16" s="49"/>
      <c r="E16" s="49"/>
      <c r="F16" s="49"/>
      <c r="G16" s="49"/>
      <c r="H16" s="22" t="s">
        <v>56</v>
      </c>
      <c r="I16" s="29" t="s">
        <v>148</v>
      </c>
    </row>
    <row r="17" spans="1:9" ht="3.95" customHeight="1" x14ac:dyDescent="0.2">
      <c r="A17" s="34"/>
      <c r="B17" s="23"/>
      <c r="C17" s="23"/>
      <c r="D17" s="23"/>
      <c r="E17" s="23"/>
      <c r="F17" s="23"/>
      <c r="G17" s="23" t="s">
        <v>0</v>
      </c>
      <c r="H17" s="22"/>
      <c r="I17" s="22" t="s">
        <v>0</v>
      </c>
    </row>
    <row r="18" spans="1:9" ht="15.95" customHeight="1" x14ac:dyDescent="0.2">
      <c r="A18" s="34"/>
      <c r="B18" s="47" t="s">
        <v>96</v>
      </c>
      <c r="C18" s="47"/>
      <c r="D18" s="47"/>
      <c r="E18" s="47"/>
      <c r="F18" s="47"/>
      <c r="G18" s="47"/>
      <c r="H18" s="22" t="s">
        <v>57</v>
      </c>
      <c r="I18" s="29" t="s">
        <v>149</v>
      </c>
    </row>
    <row r="19" spans="1:9" ht="3.95" customHeight="1" x14ac:dyDescent="0.2">
      <c r="A19" s="34"/>
      <c r="B19" s="23"/>
      <c r="C19" s="23"/>
      <c r="D19" s="23"/>
      <c r="E19" s="23"/>
      <c r="F19" s="23"/>
      <c r="G19" s="23" t="s">
        <v>0</v>
      </c>
      <c r="H19" s="22"/>
      <c r="I19" s="22" t="s">
        <v>0</v>
      </c>
    </row>
    <row r="20" spans="1:9" ht="15.95" customHeight="1" x14ac:dyDescent="0.2">
      <c r="A20" s="34"/>
      <c r="B20" s="23" t="s">
        <v>97</v>
      </c>
      <c r="C20" s="49" t="s">
        <v>150</v>
      </c>
      <c r="D20" s="49"/>
      <c r="E20" s="49"/>
      <c r="F20" s="49"/>
      <c r="G20" s="49"/>
      <c r="H20" s="22" t="s">
        <v>58</v>
      </c>
      <c r="I20" s="29" t="s">
        <v>151</v>
      </c>
    </row>
    <row r="21" spans="1:9" ht="3.95" customHeight="1" x14ac:dyDescent="0.2">
      <c r="A21" s="34"/>
      <c r="B21" s="23"/>
      <c r="C21" s="23"/>
      <c r="D21" s="23"/>
      <c r="E21" s="23"/>
      <c r="F21" s="23"/>
      <c r="G21" s="23" t="s">
        <v>0</v>
      </c>
      <c r="H21" s="22"/>
      <c r="I21" s="22"/>
    </row>
    <row r="22" spans="1:9" ht="15.95" customHeight="1" x14ac:dyDescent="0.2">
      <c r="A22" s="34"/>
      <c r="B22" s="23" t="s">
        <v>50</v>
      </c>
      <c r="C22" s="49" t="s">
        <v>152</v>
      </c>
      <c r="D22" s="49"/>
      <c r="E22" s="49"/>
      <c r="F22" s="49"/>
      <c r="G22" s="49"/>
      <c r="H22" s="22" t="s">
        <v>59</v>
      </c>
      <c r="I22" s="30"/>
    </row>
    <row r="23" spans="1:9" ht="3.95" customHeight="1" x14ac:dyDescent="0.2">
      <c r="A23" s="34"/>
      <c r="B23" s="23"/>
      <c r="C23" s="23"/>
      <c r="D23" s="23"/>
      <c r="E23" s="23"/>
      <c r="F23" s="23"/>
      <c r="G23" s="23" t="s">
        <v>0</v>
      </c>
      <c r="H23" s="22"/>
      <c r="I23" s="22" t="s">
        <v>0</v>
      </c>
    </row>
    <row r="24" spans="1:9" ht="15.95" customHeight="1" x14ac:dyDescent="0.2">
      <c r="A24" s="34"/>
      <c r="B24" s="52" t="s">
        <v>134</v>
      </c>
      <c r="C24" s="52"/>
      <c r="D24" s="52"/>
      <c r="E24" s="52"/>
      <c r="F24" s="52"/>
      <c r="G24" s="52"/>
      <c r="H24" s="22" t="s">
        <v>98</v>
      </c>
      <c r="I24" s="30"/>
    </row>
    <row r="25" spans="1:9" ht="3.95" customHeight="1" x14ac:dyDescent="0.2">
      <c r="A25" s="34"/>
      <c r="B25" s="23"/>
      <c r="C25" s="23"/>
      <c r="D25" s="23"/>
      <c r="E25" s="23"/>
      <c r="F25" s="23"/>
      <c r="G25" s="23"/>
      <c r="H25" s="22" t="s">
        <v>0</v>
      </c>
      <c r="I25" s="22" t="s">
        <v>0</v>
      </c>
    </row>
    <row r="26" spans="1:9" ht="15.95" customHeight="1" x14ac:dyDescent="0.2">
      <c r="A26" s="34"/>
      <c r="B26" s="32"/>
      <c r="C26" s="23"/>
      <c r="D26" s="23"/>
      <c r="E26" s="23"/>
      <c r="F26" s="23"/>
      <c r="G26" s="50" t="s">
        <v>99</v>
      </c>
      <c r="H26" s="51"/>
      <c r="I26" s="30"/>
    </row>
  </sheetData>
  <mergeCells count="16">
    <mergeCell ref="H1:I1"/>
    <mergeCell ref="B3:I3"/>
    <mergeCell ref="C14:G14"/>
    <mergeCell ref="C8:G8"/>
    <mergeCell ref="C10:G10"/>
    <mergeCell ref="B2:I2"/>
    <mergeCell ref="B4:I4"/>
    <mergeCell ref="B6:H6"/>
    <mergeCell ref="F5:H5"/>
    <mergeCell ref="B18:G18"/>
    <mergeCell ref="C12:G12"/>
    <mergeCell ref="G26:H26"/>
    <mergeCell ref="C22:G22"/>
    <mergeCell ref="B24:G24"/>
    <mergeCell ref="C20:G20"/>
    <mergeCell ref="C16:G16"/>
  </mergeCells>
  <phoneticPr fontId="4" type="noConversion"/>
  <printOptions horizontalCentered="1"/>
  <pageMargins left="0.19685039370078741" right="0.19685039370078741" top="1.61" bottom="0.19685039370078741" header="0.19685039370078741" footer="0.1968503937007874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4"/>
  <sheetViews>
    <sheetView topLeftCell="B2" workbookViewId="0">
      <selection activeCell="J10" sqref="J10"/>
    </sheetView>
  </sheetViews>
  <sheetFormatPr defaultRowHeight="12.75" x14ac:dyDescent="0.2"/>
  <cols>
    <col min="1" max="1" width="0.85546875" style="2" customWidth="1"/>
    <col min="2" max="2" width="52.42578125" style="2" bestFit="1" customWidth="1"/>
    <col min="3" max="3" width="5.7109375" style="2" customWidth="1"/>
    <col min="4" max="4" width="22" style="2" customWidth="1"/>
    <col min="5" max="7" width="20.7109375" style="2" customWidth="1"/>
    <col min="8" max="8" width="0.85546875" style="2" customWidth="1"/>
    <col min="9" max="16384" width="9.140625" style="2"/>
  </cols>
  <sheetData>
    <row r="1" spans="1:8" hidden="1" x14ac:dyDescent="0.2">
      <c r="A1" s="1" t="s">
        <v>125</v>
      </c>
      <c r="B1" s="35"/>
      <c r="C1" s="35"/>
      <c r="D1" s="35"/>
      <c r="E1" s="35"/>
      <c r="F1" s="35"/>
      <c r="G1" s="35"/>
    </row>
    <row r="2" spans="1:8" ht="20.100000000000001" customHeight="1" x14ac:dyDescent="0.2">
      <c r="B2" s="61" t="s">
        <v>75</v>
      </c>
      <c r="C2" s="61"/>
      <c r="D2" s="61"/>
      <c r="E2" s="62" t="s">
        <v>139</v>
      </c>
      <c r="F2" s="62"/>
      <c r="G2" s="62"/>
      <c r="H2" s="3"/>
    </row>
    <row r="3" spans="1:8" ht="20.100000000000001" customHeight="1" x14ac:dyDescent="0.2">
      <c r="B3" s="60" t="s">
        <v>72</v>
      </c>
      <c r="C3" s="58" t="s">
        <v>100</v>
      </c>
      <c r="D3" s="60" t="s">
        <v>73</v>
      </c>
      <c r="E3" s="60"/>
      <c r="F3" s="60" t="s">
        <v>74</v>
      </c>
      <c r="G3" s="60"/>
    </row>
    <row r="4" spans="1:8" ht="27.75" customHeight="1" x14ac:dyDescent="0.2">
      <c r="B4" s="60"/>
      <c r="C4" s="59"/>
      <c r="D4" s="36" t="s">
        <v>101</v>
      </c>
      <c r="E4" s="36" t="s">
        <v>102</v>
      </c>
      <c r="F4" s="36" t="s">
        <v>101</v>
      </c>
      <c r="G4" s="36" t="s">
        <v>102</v>
      </c>
    </row>
    <row r="5" spans="1:8" x14ac:dyDescent="0.2">
      <c r="B5" s="37">
        <v>1</v>
      </c>
      <c r="C5" s="37">
        <v>2</v>
      </c>
      <c r="D5" s="37">
        <v>3</v>
      </c>
      <c r="E5" s="37">
        <v>4</v>
      </c>
      <c r="F5" s="37">
        <v>5</v>
      </c>
      <c r="G5" s="37">
        <v>6</v>
      </c>
    </row>
    <row r="6" spans="1:8" ht="25.5" x14ac:dyDescent="0.2">
      <c r="B6" s="39" t="s">
        <v>103</v>
      </c>
      <c r="C6" s="13" t="s">
        <v>1</v>
      </c>
      <c r="D6" s="14">
        <v>3753172</v>
      </c>
      <c r="E6" s="12" t="s">
        <v>2</v>
      </c>
      <c r="F6" s="14">
        <v>4322154</v>
      </c>
      <c r="G6" s="12" t="s">
        <v>2</v>
      </c>
    </row>
    <row r="7" spans="1:8" ht="25.5" x14ac:dyDescent="0.2">
      <c r="B7" s="39" t="s">
        <v>104</v>
      </c>
      <c r="C7" s="13" t="s">
        <v>3</v>
      </c>
      <c r="D7" s="12" t="s">
        <v>2</v>
      </c>
      <c r="E7" s="14"/>
      <c r="F7" s="12" t="s">
        <v>2</v>
      </c>
      <c r="G7" s="14"/>
    </row>
    <row r="8" spans="1:8" ht="25.5" x14ac:dyDescent="0.2">
      <c r="B8" s="39" t="s">
        <v>105</v>
      </c>
      <c r="C8" s="13" t="s">
        <v>4</v>
      </c>
      <c r="D8" s="15">
        <f>D6-E7</f>
        <v>3753172</v>
      </c>
      <c r="E8" s="15" t="s">
        <v>153</v>
      </c>
      <c r="F8" s="15">
        <f>F6-G7</f>
        <v>4322154</v>
      </c>
      <c r="G8" s="15" t="s">
        <v>153</v>
      </c>
    </row>
    <row r="9" spans="1:8" ht="25.5" x14ac:dyDescent="0.2">
      <c r="B9" s="39" t="s">
        <v>106</v>
      </c>
      <c r="C9" s="13" t="s">
        <v>5</v>
      </c>
      <c r="D9" s="12" t="s">
        <v>2</v>
      </c>
      <c r="E9" s="15">
        <f>E10+E11+E12+E13</f>
        <v>2837316</v>
      </c>
      <c r="F9" s="12" t="s">
        <v>2</v>
      </c>
      <c r="G9" s="15">
        <f>G10+G11+G12+G13</f>
        <v>3221885</v>
      </c>
    </row>
    <row r="10" spans="1:8" x14ac:dyDescent="0.2">
      <c r="B10" s="39" t="s">
        <v>60</v>
      </c>
      <c r="C10" s="4" t="s">
        <v>6</v>
      </c>
      <c r="D10" s="11" t="s">
        <v>2</v>
      </c>
      <c r="E10" s="5"/>
      <c r="F10" s="11" t="s">
        <v>2</v>
      </c>
      <c r="G10" s="5"/>
    </row>
    <row r="11" spans="1:8" x14ac:dyDescent="0.2">
      <c r="B11" s="39" t="s">
        <v>61</v>
      </c>
      <c r="C11" s="4" t="s">
        <v>7</v>
      </c>
      <c r="D11" s="11" t="s">
        <v>2</v>
      </c>
      <c r="E11" s="5">
        <v>484554</v>
      </c>
      <c r="F11" s="11" t="s">
        <v>2</v>
      </c>
      <c r="G11" s="5">
        <v>1232025</v>
      </c>
    </row>
    <row r="12" spans="1:8" x14ac:dyDescent="0.2">
      <c r="B12" s="39" t="s">
        <v>62</v>
      </c>
      <c r="C12" s="4" t="s">
        <v>8</v>
      </c>
      <c r="D12" s="11" t="s">
        <v>2</v>
      </c>
      <c r="E12" s="5">
        <v>2352762</v>
      </c>
      <c r="F12" s="11" t="s">
        <v>2</v>
      </c>
      <c r="G12" s="5">
        <v>1989860</v>
      </c>
    </row>
    <row r="13" spans="1:8" ht="25.5" x14ac:dyDescent="0.2">
      <c r="B13" s="39" t="s">
        <v>118</v>
      </c>
      <c r="C13" s="13" t="s">
        <v>9</v>
      </c>
      <c r="D13" s="12" t="s">
        <v>2</v>
      </c>
      <c r="E13" s="14"/>
      <c r="F13" s="12" t="s">
        <v>2</v>
      </c>
      <c r="G13" s="14"/>
    </row>
    <row r="14" spans="1:8" x14ac:dyDescent="0.2">
      <c r="B14" s="39" t="s">
        <v>63</v>
      </c>
      <c r="C14" s="4" t="s">
        <v>10</v>
      </c>
      <c r="D14" s="5">
        <v>0</v>
      </c>
      <c r="E14" s="11" t="s">
        <v>2</v>
      </c>
      <c r="F14" s="5">
        <v>0</v>
      </c>
      <c r="G14" s="11" t="s">
        <v>2</v>
      </c>
    </row>
    <row r="15" spans="1:8" ht="25.5" x14ac:dyDescent="0.2">
      <c r="B15" s="39" t="s">
        <v>107</v>
      </c>
      <c r="C15" s="13" t="s">
        <v>11</v>
      </c>
      <c r="D15" s="15">
        <f>D8-E9+D14</f>
        <v>915856</v>
      </c>
      <c r="E15" s="15" t="s">
        <v>153</v>
      </c>
      <c r="F15" s="15">
        <f>F8-G9+F14</f>
        <v>1100269</v>
      </c>
      <c r="G15" s="15" t="s">
        <v>153</v>
      </c>
    </row>
    <row r="16" spans="1:8" ht="25.5" x14ac:dyDescent="0.2">
      <c r="B16" s="39" t="s">
        <v>108</v>
      </c>
      <c r="C16" s="13" t="s">
        <v>12</v>
      </c>
      <c r="D16" s="15">
        <f>D17+D18+D19+D20+D21</f>
        <v>0</v>
      </c>
      <c r="E16" s="12" t="s">
        <v>2</v>
      </c>
      <c r="F16" s="15">
        <f>F17+F18+F19+F20+F21</f>
        <v>0</v>
      </c>
      <c r="G16" s="12" t="s">
        <v>2</v>
      </c>
    </row>
    <row r="17" spans="2:7" x14ac:dyDescent="0.2">
      <c r="B17" s="39" t="s">
        <v>64</v>
      </c>
      <c r="C17" s="4" t="s">
        <v>13</v>
      </c>
      <c r="D17" s="5">
        <v>0</v>
      </c>
      <c r="E17" s="11" t="s">
        <v>2</v>
      </c>
      <c r="F17" s="5">
        <v>0</v>
      </c>
      <c r="G17" s="11" t="s">
        <v>2</v>
      </c>
    </row>
    <row r="18" spans="2:7" x14ac:dyDescent="0.2">
      <c r="B18" s="39" t="s">
        <v>65</v>
      </c>
      <c r="C18" s="6" t="s">
        <v>14</v>
      </c>
      <c r="D18" s="5">
        <v>0</v>
      </c>
      <c r="E18" s="11" t="s">
        <v>2</v>
      </c>
      <c r="F18" s="5">
        <v>0</v>
      </c>
      <c r="G18" s="11" t="s">
        <v>2</v>
      </c>
    </row>
    <row r="19" spans="2:7" x14ac:dyDescent="0.2">
      <c r="B19" s="39" t="s">
        <v>119</v>
      </c>
      <c r="C19" s="6" t="s">
        <v>15</v>
      </c>
      <c r="D19" s="5">
        <v>0</v>
      </c>
      <c r="E19" s="11" t="s">
        <v>2</v>
      </c>
      <c r="F19" s="5">
        <v>0</v>
      </c>
      <c r="G19" s="11" t="s">
        <v>2</v>
      </c>
    </row>
    <row r="20" spans="2:7" x14ac:dyDescent="0.2">
      <c r="B20" s="39" t="s">
        <v>66</v>
      </c>
      <c r="C20" s="6" t="s">
        <v>16</v>
      </c>
      <c r="D20" s="5">
        <v>0</v>
      </c>
      <c r="E20" s="11" t="s">
        <v>2</v>
      </c>
      <c r="F20" s="5">
        <v>0</v>
      </c>
      <c r="G20" s="11" t="s">
        <v>2</v>
      </c>
    </row>
    <row r="21" spans="2:7" x14ac:dyDescent="0.2">
      <c r="B21" s="39" t="s">
        <v>67</v>
      </c>
      <c r="C21" s="6" t="s">
        <v>17</v>
      </c>
      <c r="D21" s="5">
        <v>0</v>
      </c>
      <c r="E21" s="11" t="s">
        <v>2</v>
      </c>
      <c r="F21" s="5">
        <v>0</v>
      </c>
      <c r="G21" s="11" t="s">
        <v>2</v>
      </c>
    </row>
    <row r="22" spans="2:7" ht="25.5" x14ac:dyDescent="0.2">
      <c r="B22" s="39" t="s">
        <v>109</v>
      </c>
      <c r="C22" s="13" t="s">
        <v>18</v>
      </c>
      <c r="D22" s="12" t="s">
        <v>2</v>
      </c>
      <c r="E22" s="15">
        <f>E23+E24+E25+E26</f>
        <v>0</v>
      </c>
      <c r="F22" s="12" t="s">
        <v>2</v>
      </c>
      <c r="G22" s="15">
        <f>G23+G24+G25+G26</f>
        <v>0</v>
      </c>
    </row>
    <row r="23" spans="2:7" x14ac:dyDescent="0.2">
      <c r="B23" s="39" t="s">
        <v>68</v>
      </c>
      <c r="C23" s="4" t="s">
        <v>19</v>
      </c>
      <c r="D23" s="11"/>
      <c r="E23" s="5"/>
      <c r="F23" s="11"/>
      <c r="G23" s="5"/>
    </row>
    <row r="24" spans="2:7" x14ac:dyDescent="0.2">
      <c r="B24" s="39" t="s">
        <v>120</v>
      </c>
      <c r="C24" s="13" t="s">
        <v>20</v>
      </c>
      <c r="D24" s="12" t="s">
        <v>2</v>
      </c>
      <c r="E24" s="14"/>
      <c r="F24" s="12" t="s">
        <v>2</v>
      </c>
      <c r="G24" s="14"/>
    </row>
    <row r="25" spans="2:7" x14ac:dyDescent="0.2">
      <c r="B25" s="39" t="s">
        <v>69</v>
      </c>
      <c r="C25" s="4" t="s">
        <v>21</v>
      </c>
      <c r="D25" s="11" t="s">
        <v>2</v>
      </c>
      <c r="E25" s="5"/>
      <c r="F25" s="11" t="s">
        <v>2</v>
      </c>
      <c r="G25" s="5"/>
    </row>
    <row r="26" spans="2:7" x14ac:dyDescent="0.2">
      <c r="B26" s="39" t="s">
        <v>70</v>
      </c>
      <c r="C26" s="4" t="s">
        <v>22</v>
      </c>
      <c r="D26" s="11" t="s">
        <v>2</v>
      </c>
      <c r="E26" s="5"/>
      <c r="F26" s="11" t="s">
        <v>2</v>
      </c>
      <c r="G26" s="5"/>
    </row>
    <row r="27" spans="2:7" ht="25.5" x14ac:dyDescent="0.2">
      <c r="B27" s="39" t="s">
        <v>110</v>
      </c>
      <c r="C27" s="13" t="s">
        <v>23</v>
      </c>
      <c r="D27" s="15">
        <f>D16+D15-E22</f>
        <v>915856</v>
      </c>
      <c r="E27" s="15" t="s">
        <v>153</v>
      </c>
      <c r="F27" s="15">
        <f>F16+F15-G22</f>
        <v>1100269</v>
      </c>
      <c r="G27" s="15" t="s">
        <v>153</v>
      </c>
    </row>
    <row r="28" spans="2:7" x14ac:dyDescent="0.2">
      <c r="B28" s="39" t="s">
        <v>71</v>
      </c>
      <c r="C28" s="4" t="s">
        <v>24</v>
      </c>
      <c r="D28" s="5"/>
      <c r="E28" s="5"/>
      <c r="F28" s="5"/>
      <c r="G28" s="5"/>
    </row>
    <row r="29" spans="2:7" ht="25.5" x14ac:dyDescent="0.2">
      <c r="B29" s="39" t="s">
        <v>121</v>
      </c>
      <c r="C29" s="13" t="s">
        <v>25</v>
      </c>
      <c r="D29" s="15">
        <f>D27</f>
        <v>915856</v>
      </c>
      <c r="E29" s="15" t="s">
        <v>153</v>
      </c>
      <c r="F29" s="15">
        <f>F27</f>
        <v>1100269</v>
      </c>
      <c r="G29" s="15" t="s">
        <v>153</v>
      </c>
    </row>
    <row r="30" spans="2:7" x14ac:dyDescent="0.2">
      <c r="B30" s="39" t="s">
        <v>122</v>
      </c>
      <c r="C30" s="4" t="s">
        <v>26</v>
      </c>
      <c r="D30" s="11" t="s">
        <v>2</v>
      </c>
      <c r="E30" s="5">
        <v>183171</v>
      </c>
      <c r="F30" s="11" t="s">
        <v>2</v>
      </c>
      <c r="G30" s="5">
        <v>220054</v>
      </c>
    </row>
    <row r="31" spans="2:7" x14ac:dyDescent="0.2">
      <c r="B31" s="39" t="s">
        <v>123</v>
      </c>
      <c r="C31" s="4" t="s">
        <v>27</v>
      </c>
      <c r="D31" s="11" t="s">
        <v>2</v>
      </c>
      <c r="E31" s="5">
        <v>0</v>
      </c>
      <c r="F31" s="11" t="s">
        <v>2</v>
      </c>
      <c r="G31" s="5">
        <v>0</v>
      </c>
    </row>
    <row r="32" spans="2:7" ht="25.5" x14ac:dyDescent="0.2">
      <c r="B32" s="40" t="s">
        <v>111</v>
      </c>
      <c r="C32" s="7" t="s">
        <v>28</v>
      </c>
      <c r="D32" s="21">
        <f>D29-E30</f>
        <v>732685</v>
      </c>
      <c r="E32" s="21" t="s">
        <v>153</v>
      </c>
      <c r="F32" s="21">
        <f>F29-G30</f>
        <v>880215</v>
      </c>
      <c r="G32" s="21" t="s">
        <v>153</v>
      </c>
    </row>
    <row r="33" spans="3:6" x14ac:dyDescent="0.2">
      <c r="C33" s="6"/>
    </row>
    <row r="34" spans="3:6" x14ac:dyDescent="0.2">
      <c r="F34" s="42"/>
    </row>
  </sheetData>
  <mergeCells count="6">
    <mergeCell ref="C3:C4"/>
    <mergeCell ref="B3:B4"/>
    <mergeCell ref="D3:E3"/>
    <mergeCell ref="F3:G3"/>
    <mergeCell ref="B2:D2"/>
    <mergeCell ref="E2:G2"/>
  </mergeCells>
  <phoneticPr fontId="4" type="noConversion"/>
  <pageMargins left="0.23622047244094491" right="0.23622047244094491" top="0.35433070866141736" bottom="0.23622047244094491" header="0.31496062992125984" footer="0.19685039370078741"/>
  <pageSetup paperSize="9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1"/>
  <sheetViews>
    <sheetView topLeftCell="A5" zoomScaleNormal="100" workbookViewId="0">
      <selection activeCell="B32" sqref="B32"/>
    </sheetView>
  </sheetViews>
  <sheetFormatPr defaultRowHeight="12.75" x14ac:dyDescent="0.2"/>
  <cols>
    <col min="1" max="1" width="0.85546875" style="2" customWidth="1"/>
    <col min="2" max="2" width="87.85546875" style="2" customWidth="1"/>
    <col min="3" max="3" width="4.28515625" style="2" customWidth="1"/>
    <col min="4" max="4" width="13.5703125" style="2" customWidth="1"/>
    <col min="5" max="5" width="14.42578125" style="2" customWidth="1"/>
    <col min="6" max="6" width="0.85546875" style="2" customWidth="1"/>
    <col min="7" max="16384" width="9.140625" style="2"/>
  </cols>
  <sheetData>
    <row r="1" spans="1:5" ht="3.95" customHeight="1" x14ac:dyDescent="0.2">
      <c r="A1" s="38" t="s">
        <v>126</v>
      </c>
      <c r="B1" s="64"/>
      <c r="C1" s="64"/>
      <c r="D1" s="64"/>
      <c r="E1" s="64"/>
    </row>
    <row r="2" spans="1:5" x14ac:dyDescent="0.2">
      <c r="A2" s="35"/>
      <c r="B2" s="63" t="s">
        <v>76</v>
      </c>
      <c r="C2" s="63"/>
      <c r="D2" s="63"/>
      <c r="E2" s="63"/>
    </row>
    <row r="3" spans="1:5" ht="10.5" customHeight="1" x14ac:dyDescent="0.2">
      <c r="A3" s="35"/>
      <c r="B3" s="45"/>
      <c r="C3" s="46" t="s">
        <v>139</v>
      </c>
      <c r="D3" s="46"/>
      <c r="E3" s="46"/>
    </row>
    <row r="4" spans="1:5" ht="73.5" customHeight="1" x14ac:dyDescent="0.2">
      <c r="A4" s="35"/>
      <c r="B4" s="43" t="s">
        <v>72</v>
      </c>
      <c r="C4" s="44" t="s">
        <v>100</v>
      </c>
      <c r="D4" s="44" t="s">
        <v>112</v>
      </c>
      <c r="E4" s="44" t="s">
        <v>113</v>
      </c>
    </row>
    <row r="5" spans="1:5" x14ac:dyDescent="0.2">
      <c r="A5" s="35"/>
      <c r="B5" s="40" t="s">
        <v>124</v>
      </c>
      <c r="C5" s="19" t="s">
        <v>29</v>
      </c>
      <c r="D5" s="20">
        <v>220054</v>
      </c>
      <c r="E5" s="10">
        <v>193978</v>
      </c>
    </row>
    <row r="6" spans="1:5" x14ac:dyDescent="0.2">
      <c r="A6" s="35"/>
      <c r="B6" s="40" t="s">
        <v>77</v>
      </c>
      <c r="C6" s="7" t="s">
        <v>30</v>
      </c>
      <c r="D6" s="8">
        <v>226417.9</v>
      </c>
      <c r="E6" s="5">
        <v>178806</v>
      </c>
    </row>
    <row r="7" spans="1:5" x14ac:dyDescent="0.2">
      <c r="A7" s="35"/>
      <c r="B7" s="40" t="s">
        <v>114</v>
      </c>
      <c r="C7" s="18" t="s">
        <v>31</v>
      </c>
      <c r="D7" s="16">
        <v>1886.8</v>
      </c>
      <c r="E7" s="5">
        <v>1490.1</v>
      </c>
    </row>
    <row r="8" spans="1:5" x14ac:dyDescent="0.2">
      <c r="A8" s="35"/>
      <c r="B8" s="40" t="s">
        <v>115</v>
      </c>
      <c r="C8" s="18" t="s">
        <v>32</v>
      </c>
      <c r="D8" s="16"/>
      <c r="E8" s="5"/>
    </row>
    <row r="9" spans="1:5" x14ac:dyDescent="0.2">
      <c r="A9" s="35"/>
      <c r="B9" s="40" t="s">
        <v>78</v>
      </c>
      <c r="C9" s="7" t="s">
        <v>33</v>
      </c>
      <c r="D9" s="9">
        <v>518659</v>
      </c>
      <c r="E9" s="5">
        <v>427000</v>
      </c>
    </row>
    <row r="10" spans="1:5" x14ac:dyDescent="0.2">
      <c r="A10" s="35"/>
      <c r="B10" s="40" t="s">
        <v>79</v>
      </c>
      <c r="C10" s="7" t="s">
        <v>34</v>
      </c>
      <c r="D10" s="9"/>
      <c r="E10" s="5"/>
    </row>
    <row r="11" spans="1:5" x14ac:dyDescent="0.2">
      <c r="A11" s="35"/>
      <c r="B11" s="40" t="s">
        <v>80</v>
      </c>
      <c r="C11" s="7" t="s">
        <v>35</v>
      </c>
      <c r="D11" s="9"/>
      <c r="E11" s="5"/>
    </row>
    <row r="12" spans="1:5" x14ac:dyDescent="0.2">
      <c r="A12" s="35"/>
      <c r="B12" s="40" t="s">
        <v>81</v>
      </c>
      <c r="C12" s="7" t="s">
        <v>36</v>
      </c>
      <c r="D12" s="9">
        <v>6714</v>
      </c>
      <c r="E12" s="5">
        <v>5595</v>
      </c>
    </row>
    <row r="13" spans="1:5" x14ac:dyDescent="0.2">
      <c r="A13" s="35"/>
      <c r="B13" s="40" t="s">
        <v>82</v>
      </c>
      <c r="C13" s="7" t="s">
        <v>37</v>
      </c>
      <c r="D13" s="9">
        <v>107256</v>
      </c>
      <c r="E13" s="5">
        <v>89380</v>
      </c>
    </row>
    <row r="14" spans="1:5" x14ac:dyDescent="0.2">
      <c r="A14" s="35"/>
      <c r="B14" s="40" t="s">
        <v>83</v>
      </c>
      <c r="C14" s="7" t="s">
        <v>38</v>
      </c>
      <c r="D14" s="9">
        <v>260292</v>
      </c>
      <c r="E14" s="5">
        <v>216910</v>
      </c>
    </row>
    <row r="15" spans="1:5" x14ac:dyDescent="0.2">
      <c r="A15" s="35"/>
      <c r="B15" s="40" t="s">
        <v>84</v>
      </c>
      <c r="C15" s="7" t="s">
        <v>39</v>
      </c>
      <c r="D15" s="9"/>
      <c r="E15" s="5"/>
    </row>
    <row r="16" spans="1:5" x14ac:dyDescent="0.2">
      <c r="A16" s="35"/>
      <c r="B16" s="40" t="s">
        <v>85</v>
      </c>
      <c r="C16" s="7" t="s">
        <v>40</v>
      </c>
      <c r="D16" s="9"/>
      <c r="E16" s="5"/>
    </row>
    <row r="17" spans="1:5" x14ac:dyDescent="0.2">
      <c r="A17" s="35"/>
      <c r="B17" s="40" t="s">
        <v>86</v>
      </c>
      <c r="C17" s="7" t="s">
        <v>41</v>
      </c>
      <c r="D17" s="9"/>
      <c r="E17" s="5"/>
    </row>
    <row r="18" spans="1:5" x14ac:dyDescent="0.2">
      <c r="A18" s="35"/>
      <c r="B18" s="40" t="s">
        <v>87</v>
      </c>
      <c r="C18" s="7" t="s">
        <v>42</v>
      </c>
      <c r="D18" s="9"/>
      <c r="E18" s="5"/>
    </row>
    <row r="19" spans="1:5" x14ac:dyDescent="0.2">
      <c r="A19" s="35"/>
      <c r="B19" s="40" t="s">
        <v>135</v>
      </c>
      <c r="C19" s="18" t="s">
        <v>43</v>
      </c>
      <c r="D19" s="17"/>
      <c r="E19" s="5"/>
    </row>
    <row r="20" spans="1:5" x14ac:dyDescent="0.2">
      <c r="A20" s="35"/>
      <c r="B20" s="40" t="s">
        <v>136</v>
      </c>
      <c r="C20" s="18" t="s">
        <v>44</v>
      </c>
      <c r="D20" s="14"/>
      <c r="E20" s="14"/>
    </row>
    <row r="21" spans="1:5" ht="38.25" x14ac:dyDescent="0.2">
      <c r="A21" s="35"/>
      <c r="B21" s="40" t="s">
        <v>137</v>
      </c>
      <c r="C21" s="18" t="s">
        <v>45</v>
      </c>
      <c r="D21" s="16"/>
      <c r="E21" s="5"/>
    </row>
    <row r="22" spans="1:5" ht="25.5" x14ac:dyDescent="0.2">
      <c r="A22" s="35"/>
      <c r="B22" s="40" t="s">
        <v>138</v>
      </c>
      <c r="C22" s="7" t="s">
        <v>46</v>
      </c>
      <c r="D22" s="8">
        <v>226578</v>
      </c>
      <c r="E22" s="5">
        <v>178872.9</v>
      </c>
    </row>
    <row r="23" spans="1:5" x14ac:dyDescent="0.2">
      <c r="A23" s="35"/>
      <c r="B23" s="40" t="s">
        <v>88</v>
      </c>
      <c r="C23" s="7" t="s">
        <v>130</v>
      </c>
      <c r="D23" s="8"/>
      <c r="E23" s="5"/>
    </row>
    <row r="24" spans="1:5" x14ac:dyDescent="0.2">
      <c r="A24" s="35"/>
      <c r="B24" s="40" t="s">
        <v>89</v>
      </c>
      <c r="C24" s="7" t="s">
        <v>131</v>
      </c>
      <c r="D24" s="8"/>
      <c r="E24" s="5"/>
    </row>
    <row r="25" spans="1:5" x14ac:dyDescent="0.2">
      <c r="A25" s="35"/>
      <c r="B25" s="40" t="s">
        <v>116</v>
      </c>
      <c r="C25" s="18" t="s">
        <v>132</v>
      </c>
      <c r="D25" s="16"/>
      <c r="E25" s="5"/>
    </row>
    <row r="26" spans="1:5" x14ac:dyDescent="0.2">
      <c r="A26" s="35"/>
      <c r="B26" s="40" t="s">
        <v>117</v>
      </c>
      <c r="C26" s="7" t="s">
        <v>47</v>
      </c>
      <c r="D26" s="21">
        <f>D6+D9+D12+D13+D14+D22+D5+D11</f>
        <v>1565970.9</v>
      </c>
      <c r="E26" s="21">
        <f>E6+E9+E12+E13+E14+E22+E5+E11</f>
        <v>1290541.8999999999</v>
      </c>
    </row>
    <row r="27" spans="1:5" ht="10.5" customHeight="1" x14ac:dyDescent="0.2">
      <c r="A27" s="35"/>
      <c r="B27" s="41"/>
      <c r="C27" s="6" t="s">
        <v>133</v>
      </c>
      <c r="D27" s="35"/>
      <c r="E27" s="35"/>
    </row>
    <row r="28" spans="1:5" hidden="1" x14ac:dyDescent="0.2"/>
    <row r="29" spans="1:5" x14ac:dyDescent="0.2">
      <c r="B29" s="2" t="s">
        <v>156</v>
      </c>
    </row>
    <row r="31" spans="1:5" x14ac:dyDescent="0.2">
      <c r="B31" s="2" t="s">
        <v>154</v>
      </c>
    </row>
  </sheetData>
  <mergeCells count="2">
    <mergeCell ref="B2:E2"/>
    <mergeCell ref="B1:E1"/>
  </mergeCells>
  <phoneticPr fontId="4" type="noConversion"/>
  <pageMargins left="0.39370078740157483" right="0.31496062992125984" top="0.35433070866141736" bottom="0.35433070866141736" header="0.35433070866141736" footer="0.51181102362204722"/>
  <pageSetup paperSize="9" scale="11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list01</vt:lpstr>
      <vt:lpstr>list02</vt:lpstr>
      <vt:lpstr>list03</vt:lpstr>
    </vt:vector>
  </TitlesOfParts>
  <Company>AG System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HR</cp:lastModifiedBy>
  <cp:lastPrinted>2023-07-26T11:47:22Z</cp:lastPrinted>
  <dcterms:created xsi:type="dcterms:W3CDTF">2008-03-14T09:45:27Z</dcterms:created>
  <dcterms:modified xsi:type="dcterms:W3CDTF">2023-07-26T11:47:48Z</dcterms:modified>
</cp:coreProperties>
</file>